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Lifetime Value" sheetId="1" r:id="rId1"/>
    <sheet name="LTV Sample" sheetId="2" r:id="rId2"/>
    <sheet name="Lifetime Profit" sheetId="3" r:id="rId3"/>
    <sheet name="LTP Sample" sheetId="4" r:id="rId4"/>
  </sheets>
  <definedNames/>
  <calcPr fullCalcOnLoad="1"/>
</workbook>
</file>

<file path=xl/sharedStrings.xml><?xml version="1.0" encoding="utf-8"?>
<sst xmlns="http://schemas.openxmlformats.org/spreadsheetml/2006/main" count="189" uniqueCount="69">
  <si>
    <t>Determining The Lifetime Value of an Average Customer for Your Company</t>
  </si>
  <si>
    <t>Variable</t>
  </si>
  <si>
    <t>Value</t>
  </si>
  <si>
    <t>Number of customers you have</t>
  </si>
  <si>
    <t>Number of sales you have made</t>
  </si>
  <si>
    <t>Notes</t>
  </si>
  <si>
    <t>This is total orders filled, not number of products sold</t>
  </si>
  <si>
    <t>Since beginning of company or time period you are determining LTV for)</t>
  </si>
  <si>
    <t>Total Value of Sales</t>
  </si>
  <si>
    <t>In US Dollars or whatever currency you wish to use</t>
  </si>
  <si>
    <t>Article online at http://www.zeromillion.com/marketing/determining-lifetime-value.html</t>
  </si>
  <si>
    <t>Average Value of Sale</t>
  </si>
  <si>
    <t>Computed automatically, do not change</t>
  </si>
  <si>
    <t>Length of Average Customer Relationship</t>
  </si>
  <si>
    <t>Unadjusted Average Lifetime Value</t>
  </si>
  <si>
    <t>Adjusted Average Lifetime Value</t>
  </si>
  <si>
    <t>Number of Customers Acquired in Past X Days</t>
  </si>
  <si>
    <t>Value of Sales Made in Past X days</t>
  </si>
  <si>
    <t>Number of Times Average Customer Reorders</t>
  </si>
  <si>
    <t>In days, let this number equal X (estimate or use random sampling to determine)</t>
  </si>
  <si>
    <t>Number of Sales Made is Past X days</t>
  </si>
  <si>
    <t>Average Value of Sale During Past X days</t>
  </si>
  <si>
    <t>Adjusted Number of Sales You Have Made</t>
  </si>
  <si>
    <t>Adjusted Number of Customers You Have</t>
  </si>
  <si>
    <t>Adjusted Number of Times Customers Reorder</t>
  </si>
  <si>
    <t>Very close to actual value</t>
  </si>
  <si>
    <t>A good estimation of actual value</t>
  </si>
  <si>
    <t>What this means</t>
  </si>
  <si>
    <t>Present Value Calculation For Advanced Users</t>
  </si>
  <si>
    <t>To turn a profit in the long run you must not spend any more than</t>
  </si>
  <si>
    <t>Interest rate you expect for use of your money</t>
  </si>
  <si>
    <t>Approximately what is the going interest rate for a loan</t>
  </si>
  <si>
    <t>Present Value of Lifetime Value of Customer</t>
  </si>
  <si>
    <t>Uses formula  PV= FV (1/(1+r)^n) where n is fraction of length of average relationship in cell B14 divided by 365</t>
  </si>
  <si>
    <t>Now, to get the value of this Average Lifetime Value to you today, do the following</t>
  </si>
  <si>
    <t>to acquire each customer minus per customer cost of goods sold minus per customer operating expenses</t>
  </si>
  <si>
    <t>To make a profit, ensure your per customer acquisition cost is less than</t>
  </si>
  <si>
    <t>minus per customer cost of goods sold minues per customer operating expenses</t>
  </si>
  <si>
    <t>Determining The Lifetime Proft from an Average Customer for Your Company</t>
  </si>
  <si>
    <t>Created by Ryan P. Allis</t>
  </si>
  <si>
    <t>Now, to find the exact amount you can afford to spend to acquire a customer, let's determine the average lifetime profit</t>
  </si>
  <si>
    <t>Total Net Proft</t>
  </si>
  <si>
    <t>Average Proft Per Sale</t>
  </si>
  <si>
    <t>Cost to acquire a customer</t>
  </si>
  <si>
    <t>Take your marketing budget and divide by number of customers produced</t>
  </si>
  <si>
    <t>Unadjusted Average Lifetime Profit</t>
  </si>
  <si>
    <r>
      <t xml:space="preserve">How much </t>
    </r>
    <r>
      <rPr>
        <i/>
        <sz val="10"/>
        <rFont val="Arial"/>
        <family val="2"/>
      </rPr>
      <t>more</t>
    </r>
    <r>
      <rPr>
        <sz val="10"/>
        <rFont val="Arial"/>
        <family val="0"/>
      </rPr>
      <t xml:space="preserve"> you can spend to acquire a customer and still be profitable</t>
    </r>
  </si>
  <si>
    <t>Unadjusted Acquisition Cost Capability</t>
  </si>
  <si>
    <r>
      <t xml:space="preserve">How much </t>
    </r>
    <r>
      <rPr>
        <i/>
        <sz val="10"/>
        <rFont val="Arial"/>
        <family val="2"/>
      </rPr>
      <t xml:space="preserve">in total </t>
    </r>
    <r>
      <rPr>
        <sz val="10"/>
        <rFont val="Arial"/>
        <family val="0"/>
      </rPr>
      <t>you can spend per customer in order to still be profitable</t>
    </r>
  </si>
  <si>
    <t>Profit Earned in Past X days</t>
  </si>
  <si>
    <t>Sales in Past X days</t>
  </si>
  <si>
    <t>Profit Per Sale During Past X days</t>
  </si>
  <si>
    <t>Adjusted Average Lifetime Profit</t>
  </si>
  <si>
    <r>
      <t xml:space="preserve">Very close to actual average lifetime profit from one customer (how </t>
    </r>
    <r>
      <rPr>
        <sz val="10"/>
        <rFont val="Arial"/>
        <family val="2"/>
      </rPr>
      <t>much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more</t>
    </r>
    <r>
      <rPr>
        <sz val="10"/>
        <rFont val="Arial"/>
        <family val="0"/>
      </rPr>
      <t xml:space="preserve"> you can spend to acquire a customer)</t>
    </r>
  </si>
  <si>
    <t>Adjusted Acquisition Cost Capability</t>
  </si>
  <si>
    <t>Very close to actual amount you can afford to spend per customer and still turn a profit in long run</t>
  </si>
  <si>
    <t>To make a profit, ensure your per customer acquisition cost is less than:</t>
  </si>
  <si>
    <t>Present Value of Lifetime Profit Calculation</t>
  </si>
  <si>
    <t>Approximately what is the going annual interest rate for a loan? Try something between 5% and 10% if you are not sure</t>
  </si>
  <si>
    <t>Present Value of Acquisition Cost Capability</t>
  </si>
  <si>
    <t>Uses formula  PV= FV (1/(1+r)^n) where n is fraction of length of average relationship in cell B16 divided by 365</t>
  </si>
  <si>
    <t>The Bottom Line</t>
  </si>
  <si>
    <t>Taking present value considerations into account, to make a profit, ensure your per customer acquisition cost is less than:</t>
  </si>
  <si>
    <r>
      <t xml:space="preserve">This worksheet is </t>
    </r>
    <r>
      <rPr>
        <sz val="8"/>
        <rFont val="Symbol"/>
        <family val="1"/>
      </rPr>
      <t>Ó</t>
    </r>
    <r>
      <rPr>
        <sz val="8"/>
        <rFont val="Arial"/>
        <family val="0"/>
      </rPr>
      <t xml:space="preserve"> Copyright Zeromillion.com 2002-2003 All Rights Reserved. This may be distributed freely as long as this message stays intact.</t>
    </r>
  </si>
  <si>
    <t>To turn a profit in the long run you must not spend any more than:</t>
  </si>
  <si>
    <t>Present Value of Lifetime Value Calculation</t>
  </si>
  <si>
    <t>Unadjusted Additional Acquisition Capability</t>
  </si>
  <si>
    <t>Adjusted Additional Acquisition Capability</t>
  </si>
  <si>
    <t>Present Value of Lifetime Profit from Customer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</si>
</sst>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u val="doubleAccounting"/>
      <sz val="10"/>
      <name val="Arial"/>
      <family val="0"/>
    </font>
    <font>
      <sz val="8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 horizontal="left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164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B3" sqref="B3"/>
    </sheetView>
  </sheetViews>
  <sheetFormatPr defaultColWidth="9.140625" defaultRowHeight="12.75"/>
  <cols>
    <col min="1" max="1" width="40.7109375" style="0" customWidth="1"/>
    <col min="2" max="2" width="13.00390625" style="0" customWidth="1"/>
    <col min="3" max="3" width="1.8515625" style="0" customWidth="1"/>
    <col min="4" max="4" width="6.421875" style="0" customWidth="1"/>
    <col min="5" max="5" width="7.421875" style="0" customWidth="1"/>
  </cols>
  <sheetData>
    <row r="1" ht="18">
      <c r="A1" s="2" t="s">
        <v>0</v>
      </c>
    </row>
    <row r="2" s="4" customFormat="1" ht="11.25">
      <c r="A2" s="4" t="s">
        <v>10</v>
      </c>
    </row>
    <row r="3" s="4" customFormat="1" ht="11.25">
      <c r="A3" s="4" t="s">
        <v>39</v>
      </c>
    </row>
    <row r="4" spans="1:2" ht="12.75">
      <c r="A4" s="1"/>
      <c r="B4" s="1"/>
    </row>
    <row r="5" spans="1:4" ht="12.75">
      <c r="A5" s="3" t="s">
        <v>1</v>
      </c>
      <c r="B5" s="3" t="s">
        <v>2</v>
      </c>
      <c r="C5" s="3"/>
      <c r="D5" s="3" t="s">
        <v>5</v>
      </c>
    </row>
    <row r="6" spans="1:4" ht="12.75">
      <c r="A6" t="s">
        <v>3</v>
      </c>
      <c r="D6" t="s">
        <v>7</v>
      </c>
    </row>
    <row r="7" spans="1:4" ht="12.75">
      <c r="A7" t="s">
        <v>4</v>
      </c>
      <c r="D7" t="s">
        <v>6</v>
      </c>
    </row>
    <row r="8" spans="1:4" ht="12.75">
      <c r="A8" t="s">
        <v>8</v>
      </c>
      <c r="D8" t="s">
        <v>9</v>
      </c>
    </row>
    <row r="9" spans="1:4" ht="12.75">
      <c r="A9" t="s">
        <v>11</v>
      </c>
      <c r="B9" s="5" t="e">
        <f>B8/B7</f>
        <v>#DIV/0!</v>
      </c>
      <c r="D9" t="s">
        <v>12</v>
      </c>
    </row>
    <row r="10" spans="1:4" ht="12.75">
      <c r="A10" t="s">
        <v>18</v>
      </c>
      <c r="B10" s="6" t="e">
        <f>B7/B6</f>
        <v>#DIV/0!</v>
      </c>
      <c r="D10" t="s">
        <v>12</v>
      </c>
    </row>
    <row r="11" ht="12.75">
      <c r="B11" s="5"/>
    </row>
    <row r="12" spans="1:4" ht="12.75">
      <c r="A12" t="s">
        <v>14</v>
      </c>
      <c r="B12" s="8" t="e">
        <f>B9*B10</f>
        <v>#DIV/0!</v>
      </c>
      <c r="D12" t="s">
        <v>26</v>
      </c>
    </row>
    <row r="13" ht="12.75">
      <c r="B13" s="5"/>
    </row>
    <row r="14" spans="1:4" ht="12.75">
      <c r="A14" t="s">
        <v>13</v>
      </c>
      <c r="D14" t="s">
        <v>19</v>
      </c>
    </row>
    <row r="15" ht="12.75">
      <c r="A15" t="s">
        <v>16</v>
      </c>
    </row>
    <row r="16" ht="12.75">
      <c r="A16" t="s">
        <v>17</v>
      </c>
    </row>
    <row r="17" ht="12.75">
      <c r="A17" t="s">
        <v>20</v>
      </c>
    </row>
    <row r="18" spans="1:4" ht="12.75">
      <c r="A18" t="s">
        <v>21</v>
      </c>
      <c r="B18" s="5" t="e">
        <f>B16/B17</f>
        <v>#DIV/0!</v>
      </c>
      <c r="D18" t="s">
        <v>12</v>
      </c>
    </row>
    <row r="19" spans="1:4" ht="12.75">
      <c r="A19" t="s">
        <v>22</v>
      </c>
      <c r="B19">
        <f>B7-B17</f>
        <v>0</v>
      </c>
      <c r="D19" t="s">
        <v>12</v>
      </c>
    </row>
    <row r="20" spans="1:4" ht="12.75">
      <c r="A20" t="s">
        <v>23</v>
      </c>
      <c r="B20">
        <f>B6-B15</f>
        <v>0</v>
      </c>
      <c r="D20" t="s">
        <v>12</v>
      </c>
    </row>
    <row r="21" spans="1:2" ht="12.75">
      <c r="A21" t="s">
        <v>24</v>
      </c>
      <c r="B21" t="e">
        <f>B19/B20</f>
        <v>#DIV/0!</v>
      </c>
    </row>
    <row r="23" spans="1:4" ht="18">
      <c r="A23" t="s">
        <v>15</v>
      </c>
      <c r="B23" s="7" t="e">
        <f>(B9)*B21</f>
        <v>#DIV/0!</v>
      </c>
      <c r="D23" t="s">
        <v>25</v>
      </c>
    </row>
    <row r="26" spans="1:2" ht="15.75">
      <c r="A26" s="10" t="s">
        <v>27</v>
      </c>
      <c r="B26" s="1"/>
    </row>
    <row r="28" spans="1:5" ht="12.75">
      <c r="A28" t="s">
        <v>29</v>
      </c>
      <c r="D28" s="9" t="e">
        <f>B23</f>
        <v>#DIV/0!</v>
      </c>
      <c r="E28" t="s">
        <v>35</v>
      </c>
    </row>
    <row r="31" ht="18">
      <c r="A31" s="2" t="s">
        <v>28</v>
      </c>
    </row>
    <row r="33" ht="12.75">
      <c r="A33" t="s">
        <v>34</v>
      </c>
    </row>
    <row r="34" ht="13.5" customHeight="1"/>
    <row r="35" spans="1:4" ht="12.75">
      <c r="A35" t="s">
        <v>30</v>
      </c>
      <c r="B35" s="11">
        <v>0</v>
      </c>
      <c r="D35" t="s">
        <v>31</v>
      </c>
    </row>
    <row r="37" spans="1:4" ht="18">
      <c r="A37" t="s">
        <v>32</v>
      </c>
      <c r="B37" s="7" t="e">
        <f>B23*(1/(1+B35)^(B14/365))</f>
        <v>#DIV/0!</v>
      </c>
      <c r="D37" t="s">
        <v>33</v>
      </c>
    </row>
    <row r="40" ht="12.75">
      <c r="A40" s="1" t="s">
        <v>27</v>
      </c>
    </row>
    <row r="42" spans="1:8" ht="12.75">
      <c r="A42" s="12" t="s">
        <v>36</v>
      </c>
      <c r="D42" s="5"/>
      <c r="E42" s="5" t="e">
        <f>B37</f>
        <v>#DIV/0!</v>
      </c>
      <c r="F42" t="s">
        <v>37</v>
      </c>
      <c r="H42" s="5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A1" sqref="A1:IV16384"/>
    </sheetView>
  </sheetViews>
  <sheetFormatPr defaultColWidth="9.140625" defaultRowHeight="12.75"/>
  <cols>
    <col min="1" max="1" width="40.7109375" style="0" customWidth="1"/>
    <col min="2" max="2" width="15.421875" style="0" customWidth="1"/>
    <col min="3" max="3" width="1.8515625" style="0" customWidth="1"/>
    <col min="4" max="4" width="8.421875" style="0" customWidth="1"/>
    <col min="5" max="5" width="7.421875" style="0" customWidth="1"/>
  </cols>
  <sheetData>
    <row r="1" ht="18">
      <c r="A1" s="2" t="s">
        <v>0</v>
      </c>
    </row>
    <row r="2" s="4" customFormat="1" ht="11.25">
      <c r="A2" s="4" t="s">
        <v>10</v>
      </c>
    </row>
    <row r="3" s="4" customFormat="1" ht="11.25">
      <c r="A3" s="4" t="s">
        <v>39</v>
      </c>
    </row>
    <row r="4" spans="1:2" ht="12.75">
      <c r="A4" s="1"/>
      <c r="B4" s="1"/>
    </row>
    <row r="5" spans="1:2" ht="12.75">
      <c r="A5" s="1"/>
      <c r="B5" s="1"/>
    </row>
    <row r="6" spans="1:4" ht="12.75">
      <c r="A6" s="3" t="s">
        <v>1</v>
      </c>
      <c r="B6" s="3" t="s">
        <v>2</v>
      </c>
      <c r="C6" s="3"/>
      <c r="D6" s="3" t="s">
        <v>5</v>
      </c>
    </row>
    <row r="7" spans="1:4" ht="12.75">
      <c r="A7" t="s">
        <v>3</v>
      </c>
      <c r="B7">
        <v>70</v>
      </c>
      <c r="D7" t="s">
        <v>7</v>
      </c>
    </row>
    <row r="8" spans="1:4" ht="12.75">
      <c r="A8" t="s">
        <v>4</v>
      </c>
      <c r="B8">
        <v>100</v>
      </c>
      <c r="D8" t="s">
        <v>6</v>
      </c>
    </row>
    <row r="9" spans="1:4" ht="12.75">
      <c r="A9" t="s">
        <v>8</v>
      </c>
      <c r="B9" s="5">
        <v>20000</v>
      </c>
      <c r="D9" t="s">
        <v>9</v>
      </c>
    </row>
    <row r="10" spans="1:4" ht="12.75">
      <c r="A10" t="s">
        <v>11</v>
      </c>
      <c r="B10" s="5">
        <f>B9/B8</f>
        <v>200</v>
      </c>
      <c r="D10" t="s">
        <v>12</v>
      </c>
    </row>
    <row r="11" spans="1:4" ht="12.75">
      <c r="A11" t="s">
        <v>18</v>
      </c>
      <c r="B11" s="6">
        <f>B8/B7</f>
        <v>1.4285714285714286</v>
      </c>
      <c r="D11" t="s">
        <v>12</v>
      </c>
    </row>
    <row r="12" ht="12.75">
      <c r="B12" s="5"/>
    </row>
    <row r="13" spans="1:4" ht="12.75">
      <c r="A13" t="s">
        <v>14</v>
      </c>
      <c r="B13" s="8">
        <f>B10*B11</f>
        <v>285.7142857142857</v>
      </c>
      <c r="D13" t="s">
        <v>26</v>
      </c>
    </row>
    <row r="14" ht="12.75">
      <c r="B14" s="5"/>
    </row>
    <row r="15" spans="1:4" ht="12.75">
      <c r="A15" t="s">
        <v>13</v>
      </c>
      <c r="B15">
        <v>300</v>
      </c>
      <c r="D15" t="s">
        <v>19</v>
      </c>
    </row>
    <row r="16" spans="1:2" ht="12.75">
      <c r="A16" t="s">
        <v>16</v>
      </c>
      <c r="B16">
        <v>10</v>
      </c>
    </row>
    <row r="17" spans="1:2" ht="12.75">
      <c r="A17" t="s">
        <v>17</v>
      </c>
      <c r="B17">
        <v>5000</v>
      </c>
    </row>
    <row r="18" spans="1:2" ht="12.75">
      <c r="A18" t="s">
        <v>20</v>
      </c>
      <c r="B18">
        <v>24</v>
      </c>
    </row>
    <row r="19" spans="1:4" ht="12.75">
      <c r="A19" t="s">
        <v>21</v>
      </c>
      <c r="B19" s="5">
        <f>B17/B18</f>
        <v>208.33333333333334</v>
      </c>
      <c r="D19" t="s">
        <v>12</v>
      </c>
    </row>
    <row r="20" spans="1:4" ht="12.75">
      <c r="A20" t="s">
        <v>22</v>
      </c>
      <c r="B20">
        <f>B8-B18</f>
        <v>76</v>
      </c>
      <c r="D20" t="s">
        <v>12</v>
      </c>
    </row>
    <row r="21" spans="1:4" ht="12.75">
      <c r="A21" t="s">
        <v>23</v>
      </c>
      <c r="B21">
        <f>B7-B16</f>
        <v>60</v>
      </c>
      <c r="D21" t="s">
        <v>12</v>
      </c>
    </row>
    <row r="22" spans="1:2" ht="12.75">
      <c r="A22" t="s">
        <v>24</v>
      </c>
      <c r="B22">
        <f>B20/B21</f>
        <v>1.2666666666666666</v>
      </c>
    </row>
    <row r="24" spans="1:4" ht="18">
      <c r="A24" t="s">
        <v>15</v>
      </c>
      <c r="B24" s="7">
        <f>(B10)*B22</f>
        <v>253.33333333333331</v>
      </c>
      <c r="D24" t="s">
        <v>25</v>
      </c>
    </row>
    <row r="27" spans="1:2" ht="15.75">
      <c r="A27" s="10" t="s">
        <v>27</v>
      </c>
      <c r="B27" s="1"/>
    </row>
    <row r="29" spans="1:5" ht="12.75">
      <c r="A29" t="s">
        <v>64</v>
      </c>
      <c r="D29" s="9">
        <f>B24</f>
        <v>253.33333333333331</v>
      </c>
      <c r="E29" t="s">
        <v>35</v>
      </c>
    </row>
    <row r="32" ht="13.5" customHeight="1">
      <c r="A32" s="2" t="s">
        <v>65</v>
      </c>
    </row>
    <row r="33" ht="13.5" customHeight="1">
      <c r="A33" s="2"/>
    </row>
    <row r="34" ht="13.5" customHeight="1">
      <c r="A34" t="s">
        <v>34</v>
      </c>
    </row>
    <row r="35" ht="13.5" customHeight="1"/>
    <row r="36" spans="1:4" ht="12.75">
      <c r="A36" t="s">
        <v>30</v>
      </c>
      <c r="B36" s="11">
        <v>0.07</v>
      </c>
      <c r="D36" t="s">
        <v>58</v>
      </c>
    </row>
    <row r="38" spans="1:4" ht="18">
      <c r="A38" t="s">
        <v>32</v>
      </c>
      <c r="B38" s="7">
        <f>B24*(1/(1+B36)^(B15/365))</f>
        <v>239.6300549872124</v>
      </c>
      <c r="D38" t="s">
        <v>33</v>
      </c>
    </row>
    <row r="40" ht="13.5" customHeight="1"/>
    <row r="41" spans="4:8" ht="13.5" customHeight="1">
      <c r="D41" s="5"/>
      <c r="E41" s="5"/>
      <c r="H41" s="5"/>
    </row>
    <row r="42" ht="12.75">
      <c r="A42" s="1" t="s">
        <v>61</v>
      </c>
    </row>
    <row r="44" spans="1:10" ht="15">
      <c r="A44" s="12" t="s">
        <v>62</v>
      </c>
      <c r="E44" s="14"/>
      <c r="I44" s="14">
        <f>B38</f>
        <v>239.6300549872124</v>
      </c>
      <c r="J44" t="s">
        <v>37</v>
      </c>
    </row>
    <row r="45" spans="2:5" ht="12.75">
      <c r="B45" s="4"/>
      <c r="C45" s="4"/>
      <c r="D45" s="4"/>
      <c r="E45" s="4"/>
    </row>
    <row r="46" ht="13.5" customHeight="1">
      <c r="A46" s="2"/>
    </row>
    <row r="47" ht="13.5" customHeight="1">
      <c r="A47" s="2"/>
    </row>
    <row r="48" ht="13.5" customHeight="1"/>
    <row r="49" ht="13.5" customHeight="1"/>
    <row r="50" ht="12.75">
      <c r="B50" s="11"/>
    </row>
    <row r="52" ht="18">
      <c r="B52" s="7"/>
    </row>
    <row r="54" ht="13.5" customHeight="1"/>
    <row r="55" spans="4:8" ht="12.75">
      <c r="D55" s="5"/>
      <c r="E55" s="5"/>
      <c r="H55" s="5"/>
    </row>
    <row r="56" ht="12.75">
      <c r="A56" s="1"/>
    </row>
    <row r="58" spans="1:5" ht="12.75">
      <c r="A58" s="12"/>
      <c r="E58" s="5"/>
    </row>
    <row r="61" ht="12.75">
      <c r="A61" s="4"/>
    </row>
    <row r="62" ht="13.5" customHeight="1"/>
    <row r="63" ht="12.75">
      <c r="A63" s="4" t="s">
        <v>63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2"/>
  <sheetViews>
    <sheetView workbookViewId="0" topLeftCell="A1">
      <selection activeCell="B9" sqref="B9"/>
    </sheetView>
  </sheetViews>
  <sheetFormatPr defaultColWidth="9.140625" defaultRowHeight="12.75"/>
  <cols>
    <col min="1" max="1" width="40.57421875" style="0" customWidth="1"/>
    <col min="2" max="2" width="14.00390625" style="0" customWidth="1"/>
    <col min="3" max="3" width="7.7109375" style="0" customWidth="1"/>
    <col min="4" max="4" width="1.1484375" style="0" customWidth="1"/>
    <col min="5" max="5" width="8.28125" style="0" customWidth="1"/>
    <col min="9" max="9" width="2.57421875" style="0" customWidth="1"/>
    <col min="10" max="10" width="13.28125" style="0" customWidth="1"/>
  </cols>
  <sheetData>
    <row r="1" spans="1:256" ht="18">
      <c r="A1" s="2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2.75">
      <c r="A2" s="4" t="s">
        <v>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2.75">
      <c r="A3" s="4" t="s">
        <v>39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ht="12.75">
      <c r="A4" s="1"/>
    </row>
    <row r="5" ht="12.75">
      <c r="A5" s="1"/>
    </row>
    <row r="6" ht="12.75">
      <c r="A6" t="s">
        <v>40</v>
      </c>
    </row>
    <row r="8" spans="1:252" ht="12.75">
      <c r="A8" s="3" t="s">
        <v>1</v>
      </c>
      <c r="B8" s="3" t="s">
        <v>2</v>
      </c>
      <c r="C8" s="3"/>
      <c r="D8" s="3" t="s">
        <v>5</v>
      </c>
      <c r="I8" s="3"/>
      <c r="J8" s="3"/>
      <c r="K8" s="3"/>
      <c r="L8" s="3"/>
      <c r="Q8" s="3"/>
      <c r="R8" s="3"/>
      <c r="S8" s="3"/>
      <c r="T8" s="3"/>
      <c r="Y8" s="3"/>
      <c r="Z8" s="3"/>
      <c r="AA8" s="3"/>
      <c r="AB8" s="3"/>
      <c r="AG8" s="3"/>
      <c r="AH8" s="3"/>
      <c r="AI8" s="3"/>
      <c r="AJ8" s="3"/>
      <c r="AO8" s="3"/>
      <c r="AP8" s="3"/>
      <c r="AQ8" s="3"/>
      <c r="AR8" s="3"/>
      <c r="AW8" s="3"/>
      <c r="AX8" s="3"/>
      <c r="AY8" s="3"/>
      <c r="AZ8" s="3"/>
      <c r="BE8" s="3"/>
      <c r="BF8" s="3"/>
      <c r="BG8" s="3"/>
      <c r="BH8" s="3"/>
      <c r="BM8" s="3"/>
      <c r="BN8" s="3"/>
      <c r="BO8" s="3"/>
      <c r="BP8" s="3"/>
      <c r="BU8" s="3"/>
      <c r="BV8" s="3"/>
      <c r="BW8" s="3"/>
      <c r="BX8" s="3"/>
      <c r="CC8" s="3"/>
      <c r="CD8" s="3"/>
      <c r="CE8" s="3"/>
      <c r="CF8" s="3"/>
      <c r="CK8" s="3"/>
      <c r="CL8" s="3"/>
      <c r="CM8" s="3"/>
      <c r="CN8" s="3"/>
      <c r="CS8" s="3"/>
      <c r="CT8" s="3"/>
      <c r="CU8" s="3"/>
      <c r="CV8" s="3"/>
      <c r="DA8" s="3"/>
      <c r="DB8" s="3"/>
      <c r="DC8" s="3"/>
      <c r="DD8" s="3"/>
      <c r="DI8" s="3"/>
      <c r="DJ8" s="3"/>
      <c r="DK8" s="3"/>
      <c r="DL8" s="3"/>
      <c r="DQ8" s="3"/>
      <c r="DR8" s="3"/>
      <c r="DS8" s="3"/>
      <c r="DT8" s="3"/>
      <c r="DY8" s="3"/>
      <c r="DZ8" s="3"/>
      <c r="EA8" s="3"/>
      <c r="EB8" s="3"/>
      <c r="EG8" s="3"/>
      <c r="EH8" s="3"/>
      <c r="EI8" s="3"/>
      <c r="EJ8" s="3"/>
      <c r="EO8" s="3"/>
      <c r="EP8" s="3"/>
      <c r="EQ8" s="3"/>
      <c r="ER8" s="3"/>
      <c r="EW8" s="3"/>
      <c r="EX8" s="3"/>
      <c r="EY8" s="3"/>
      <c r="EZ8" s="3"/>
      <c r="FE8" s="3"/>
      <c r="FF8" s="3"/>
      <c r="FG8" s="3"/>
      <c r="FH8" s="3"/>
      <c r="FM8" s="3"/>
      <c r="FN8" s="3"/>
      <c r="FO8" s="3"/>
      <c r="FP8" s="3"/>
      <c r="FU8" s="3"/>
      <c r="FV8" s="3"/>
      <c r="FW8" s="3"/>
      <c r="FX8" s="3"/>
      <c r="GC8" s="3"/>
      <c r="GD8" s="3"/>
      <c r="GE8" s="3"/>
      <c r="GF8" s="3"/>
      <c r="GK8" s="3"/>
      <c r="GL8" s="3"/>
      <c r="GM8" s="3"/>
      <c r="GN8" s="3"/>
      <c r="GS8" s="3"/>
      <c r="GT8" s="3"/>
      <c r="GU8" s="3"/>
      <c r="GV8" s="3"/>
      <c r="HA8" s="3"/>
      <c r="HB8" s="3"/>
      <c r="HC8" s="3"/>
      <c r="HD8" s="3"/>
      <c r="HI8" s="3"/>
      <c r="HJ8" s="3"/>
      <c r="HK8" s="3"/>
      <c r="HL8" s="3"/>
      <c r="HQ8" s="3"/>
      <c r="HR8" s="3"/>
      <c r="HS8" s="3"/>
      <c r="HT8" s="3"/>
      <c r="HY8" s="3"/>
      <c r="HZ8" s="3"/>
      <c r="IA8" s="3"/>
      <c r="IB8" s="3"/>
      <c r="IG8" s="3"/>
      <c r="IH8" s="3"/>
      <c r="II8" s="3"/>
      <c r="IJ8" s="3"/>
      <c r="IO8" s="3"/>
      <c r="IP8" s="3"/>
      <c r="IQ8" s="3"/>
      <c r="IR8" s="3"/>
    </row>
    <row r="9" spans="1:4" ht="12.75">
      <c r="A9" t="s">
        <v>3</v>
      </c>
      <c r="D9" t="s">
        <v>7</v>
      </c>
    </row>
    <row r="10" spans="1:4" ht="12.75">
      <c r="A10" t="s">
        <v>4</v>
      </c>
      <c r="D10" t="s">
        <v>6</v>
      </c>
    </row>
    <row r="11" spans="1:4" ht="12.75">
      <c r="A11" t="s">
        <v>41</v>
      </c>
      <c r="B11" s="5"/>
      <c r="D11" t="s">
        <v>9</v>
      </c>
    </row>
    <row r="12" spans="1:250" ht="12.75">
      <c r="A12" t="s">
        <v>42</v>
      </c>
      <c r="B12" s="5" t="e">
        <f>B11/B10</f>
        <v>#DIV/0!</v>
      </c>
      <c r="D12" t="s">
        <v>12</v>
      </c>
      <c r="J12" s="5"/>
      <c r="R12" s="5"/>
      <c r="Z12" s="5"/>
      <c r="AH12" s="5"/>
      <c r="AP12" s="5"/>
      <c r="AX12" s="5"/>
      <c r="BF12" s="5"/>
      <c r="BN12" s="5"/>
      <c r="BV12" s="5"/>
      <c r="CD12" s="5"/>
      <c r="CL12" s="5"/>
      <c r="CT12" s="5"/>
      <c r="DB12" s="5"/>
      <c r="DJ12" s="5"/>
      <c r="DR12" s="5"/>
      <c r="DZ12" s="5"/>
      <c r="EH12" s="5"/>
      <c r="EP12" s="5"/>
      <c r="EX12" s="5"/>
      <c r="FF12" s="5"/>
      <c r="FN12" s="5"/>
      <c r="FV12" s="5"/>
      <c r="GD12" s="5"/>
      <c r="GL12" s="5"/>
      <c r="GT12" s="5"/>
      <c r="HB12" s="5"/>
      <c r="HJ12" s="5"/>
      <c r="HR12" s="5"/>
      <c r="HZ12" s="5"/>
      <c r="IH12" s="5"/>
      <c r="IP12" s="5"/>
    </row>
    <row r="13" spans="1:250" ht="12.75">
      <c r="A13" t="s">
        <v>43</v>
      </c>
      <c r="B13" s="5"/>
      <c r="D13" t="s">
        <v>44</v>
      </c>
      <c r="J13" s="5"/>
      <c r="R13" s="5"/>
      <c r="Z13" s="5"/>
      <c r="AH13" s="5"/>
      <c r="AP13" s="5"/>
      <c r="AX13" s="5"/>
      <c r="BF13" s="5"/>
      <c r="BN13" s="5"/>
      <c r="BV13" s="5"/>
      <c r="CD13" s="5"/>
      <c r="CL13" s="5"/>
      <c r="CT13" s="5"/>
      <c r="DB13" s="5"/>
      <c r="DJ13" s="5"/>
      <c r="DR13" s="5"/>
      <c r="DZ13" s="5"/>
      <c r="EH13" s="5"/>
      <c r="EP13" s="5"/>
      <c r="EX13" s="5"/>
      <c r="FF13" s="5"/>
      <c r="FN13" s="5"/>
      <c r="FV13" s="5"/>
      <c r="GD13" s="5"/>
      <c r="GL13" s="5"/>
      <c r="GT13" s="5"/>
      <c r="HB13" s="5"/>
      <c r="HJ13" s="5"/>
      <c r="HR13" s="5"/>
      <c r="HZ13" s="5"/>
      <c r="IH13" s="5"/>
      <c r="IP13" s="5"/>
    </row>
    <row r="14" spans="1:250" ht="12.75">
      <c r="A14" t="s">
        <v>18</v>
      </c>
      <c r="B14" s="6" t="e">
        <f>B10/B9</f>
        <v>#DIV/0!</v>
      </c>
      <c r="D14" t="s">
        <v>12</v>
      </c>
      <c r="J14" s="6"/>
      <c r="R14" s="6"/>
      <c r="Z14" s="6"/>
      <c r="AH14" s="6"/>
      <c r="AP14" s="6"/>
      <c r="AX14" s="6"/>
      <c r="BF14" s="6"/>
      <c r="BN14" s="6"/>
      <c r="BV14" s="6"/>
      <c r="CD14" s="6"/>
      <c r="CL14" s="6"/>
      <c r="CT14" s="6"/>
      <c r="DB14" s="6"/>
      <c r="DJ14" s="6"/>
      <c r="DR14" s="6"/>
      <c r="DZ14" s="6"/>
      <c r="EH14" s="6"/>
      <c r="EP14" s="6"/>
      <c r="EX14" s="6"/>
      <c r="FF14" s="6"/>
      <c r="FN14" s="6"/>
      <c r="FV14" s="6"/>
      <c r="GD14" s="6"/>
      <c r="GL14" s="6"/>
      <c r="GT14" s="6"/>
      <c r="HB14" s="6"/>
      <c r="HJ14" s="6"/>
      <c r="HR14" s="6"/>
      <c r="HZ14" s="6"/>
      <c r="IH14" s="6"/>
      <c r="IP14" s="6"/>
    </row>
    <row r="15" spans="2:250" ht="12.75">
      <c r="B15" s="5"/>
      <c r="J15" s="5"/>
      <c r="R15" s="5"/>
      <c r="Z15" s="5"/>
      <c r="AH15" s="5"/>
      <c r="AP15" s="5"/>
      <c r="AX15" s="5"/>
      <c r="BF15" s="5"/>
      <c r="BN15" s="5"/>
      <c r="BV15" s="5"/>
      <c r="CD15" s="5"/>
      <c r="CL15" s="5"/>
      <c r="CT15" s="5"/>
      <c r="DB15" s="5"/>
      <c r="DJ15" s="5"/>
      <c r="DR15" s="5"/>
      <c r="DZ15" s="5"/>
      <c r="EH15" s="5"/>
      <c r="EP15" s="5"/>
      <c r="EX15" s="5"/>
      <c r="FF15" s="5"/>
      <c r="FN15" s="5"/>
      <c r="FV15" s="5"/>
      <c r="GD15" s="5"/>
      <c r="GL15" s="5"/>
      <c r="GT15" s="5"/>
      <c r="HB15" s="5"/>
      <c r="HJ15" s="5"/>
      <c r="HR15" s="5"/>
      <c r="HZ15" s="5"/>
      <c r="IH15" s="5"/>
      <c r="IP15" s="5"/>
    </row>
    <row r="16" spans="1:250" ht="12.75">
      <c r="A16" t="s">
        <v>45</v>
      </c>
      <c r="B16" s="8" t="e">
        <f>(B12)*B14</f>
        <v>#DIV/0!</v>
      </c>
      <c r="D16" t="s">
        <v>46</v>
      </c>
      <c r="J16" s="8"/>
      <c r="R16" s="8"/>
      <c r="Z16" s="8"/>
      <c r="AH16" s="8"/>
      <c r="AP16" s="8"/>
      <c r="AX16" s="8"/>
      <c r="BF16" s="8"/>
      <c r="BN16" s="8"/>
      <c r="BV16" s="8"/>
      <c r="CD16" s="8"/>
      <c r="CL16" s="8"/>
      <c r="CT16" s="8"/>
      <c r="DB16" s="8"/>
      <c r="DJ16" s="8"/>
      <c r="DR16" s="8"/>
      <c r="DZ16" s="8"/>
      <c r="EH16" s="8"/>
      <c r="EP16" s="8"/>
      <c r="EX16" s="8"/>
      <c r="FF16" s="8"/>
      <c r="FN16" s="8"/>
      <c r="FV16" s="8"/>
      <c r="GD16" s="8"/>
      <c r="GL16" s="8"/>
      <c r="GT16" s="8"/>
      <c r="HB16" s="8"/>
      <c r="HJ16" s="8"/>
      <c r="HR16" s="8"/>
      <c r="HZ16" s="8"/>
      <c r="IH16" s="8"/>
      <c r="IP16" s="8"/>
    </row>
    <row r="17" spans="1:250" ht="12.75">
      <c r="A17" t="s">
        <v>66</v>
      </c>
      <c r="B17" s="5" t="e">
        <f>(B12)*B14+B13</f>
        <v>#DIV/0!</v>
      </c>
      <c r="D17" t="s">
        <v>48</v>
      </c>
      <c r="J17" s="5"/>
      <c r="R17" s="5"/>
      <c r="Z17" s="5"/>
      <c r="AH17" s="5"/>
      <c r="AP17" s="5"/>
      <c r="AX17" s="5"/>
      <c r="BF17" s="5"/>
      <c r="BN17" s="5"/>
      <c r="BV17" s="5"/>
      <c r="CD17" s="5"/>
      <c r="CL17" s="5"/>
      <c r="CT17" s="5"/>
      <c r="DB17" s="5"/>
      <c r="DJ17" s="5"/>
      <c r="DR17" s="5"/>
      <c r="DZ17" s="5"/>
      <c r="EH17" s="5"/>
      <c r="EP17" s="5"/>
      <c r="EX17" s="5"/>
      <c r="FF17" s="5"/>
      <c r="FN17" s="5"/>
      <c r="FV17" s="5"/>
      <c r="GD17" s="5"/>
      <c r="GL17" s="5"/>
      <c r="GT17" s="5"/>
      <c r="HB17" s="5"/>
      <c r="HJ17" s="5"/>
      <c r="HR17" s="5"/>
      <c r="HZ17" s="5"/>
      <c r="IH17" s="5"/>
      <c r="IP17" s="5"/>
    </row>
    <row r="18" spans="2:250" ht="12.75">
      <c r="B18" s="5"/>
      <c r="J18" s="5"/>
      <c r="R18" s="5"/>
      <c r="Z18" s="5"/>
      <c r="AH18" s="5"/>
      <c r="AP18" s="5"/>
      <c r="AX18" s="5"/>
      <c r="BF18" s="5"/>
      <c r="BN18" s="5"/>
      <c r="BV18" s="5"/>
      <c r="CD18" s="5"/>
      <c r="CL18" s="5"/>
      <c r="CT18" s="5"/>
      <c r="DB18" s="5"/>
      <c r="DJ18" s="5"/>
      <c r="DR18" s="5"/>
      <c r="DZ18" s="5"/>
      <c r="EH18" s="5"/>
      <c r="EP18" s="5"/>
      <c r="EX18" s="5"/>
      <c r="FF18" s="5"/>
      <c r="FN18" s="5"/>
      <c r="FV18" s="5"/>
      <c r="GD18" s="5"/>
      <c r="GL18" s="5"/>
      <c r="GT18" s="5"/>
      <c r="HB18" s="5"/>
      <c r="HJ18" s="5"/>
      <c r="HR18" s="5"/>
      <c r="HZ18" s="5"/>
      <c r="IH18" s="5"/>
      <c r="IP18" s="5"/>
    </row>
    <row r="19" spans="1:4" ht="12.75">
      <c r="A19" t="s">
        <v>13</v>
      </c>
      <c r="D19" t="s">
        <v>19</v>
      </c>
    </row>
    <row r="20" ht="12.75">
      <c r="A20" t="s">
        <v>16</v>
      </c>
    </row>
    <row r="21" spans="1:2" ht="12.75">
      <c r="A21" t="s">
        <v>49</v>
      </c>
      <c r="B21" s="5"/>
    </row>
    <row r="22" spans="1:2" ht="12.75">
      <c r="A22" t="s">
        <v>50</v>
      </c>
      <c r="B22" s="6"/>
    </row>
    <row r="23" spans="1:250" ht="12.75">
      <c r="A23" t="s">
        <v>51</v>
      </c>
      <c r="B23" s="5" t="e">
        <f>B21/B22</f>
        <v>#DIV/0!</v>
      </c>
      <c r="D23" t="s">
        <v>12</v>
      </c>
      <c r="J23" s="5"/>
      <c r="R23" s="5"/>
      <c r="Z23" s="5"/>
      <c r="AH23" s="5"/>
      <c r="AP23" s="5"/>
      <c r="AX23" s="5"/>
      <c r="BF23" s="5"/>
      <c r="BN23" s="5"/>
      <c r="BV23" s="5"/>
      <c r="CD23" s="5"/>
      <c r="CL23" s="5"/>
      <c r="CT23" s="5"/>
      <c r="DB23" s="5"/>
      <c r="DJ23" s="5"/>
      <c r="DR23" s="5"/>
      <c r="DZ23" s="5"/>
      <c r="EH23" s="5"/>
      <c r="EP23" s="5"/>
      <c r="EX23" s="5"/>
      <c r="FF23" s="5"/>
      <c r="FN23" s="5"/>
      <c r="FV23" s="5"/>
      <c r="GD23" s="5"/>
      <c r="GL23" s="5"/>
      <c r="GT23" s="5"/>
      <c r="HB23" s="5"/>
      <c r="HJ23" s="5"/>
      <c r="HR23" s="5"/>
      <c r="HZ23" s="5"/>
      <c r="IH23" s="5"/>
      <c r="IP23" s="5"/>
    </row>
    <row r="24" spans="1:4" ht="12.75">
      <c r="A24" t="s">
        <v>22</v>
      </c>
      <c r="B24">
        <f>B10-B22</f>
        <v>0</v>
      </c>
      <c r="D24" t="s">
        <v>12</v>
      </c>
    </row>
    <row r="25" spans="1:4" ht="12.75">
      <c r="A25" t="s">
        <v>23</v>
      </c>
      <c r="B25">
        <f>B9-B20</f>
        <v>0</v>
      </c>
      <c r="D25" t="s">
        <v>12</v>
      </c>
    </row>
    <row r="26" spans="1:2" ht="12.75">
      <c r="A26" t="s">
        <v>24</v>
      </c>
      <c r="B26" t="e">
        <f>B24/B25</f>
        <v>#DIV/0!</v>
      </c>
    </row>
    <row r="28" spans="1:250" ht="18">
      <c r="A28" t="s">
        <v>52</v>
      </c>
      <c r="B28" s="7" t="e">
        <f>(B12)*B26</f>
        <v>#DIV/0!</v>
      </c>
      <c r="D28" t="s">
        <v>53</v>
      </c>
      <c r="J28" s="7"/>
      <c r="R28" s="7"/>
      <c r="Z28" s="7"/>
      <c r="AH28" s="7"/>
      <c r="AP28" s="7"/>
      <c r="AX28" s="7"/>
      <c r="BF28" s="7"/>
      <c r="BN28" s="7"/>
      <c r="BV28" s="7"/>
      <c r="CD28" s="7"/>
      <c r="CL28" s="7"/>
      <c r="CT28" s="7"/>
      <c r="DB28" s="7"/>
      <c r="DJ28" s="7"/>
      <c r="DR28" s="7"/>
      <c r="DZ28" s="7"/>
      <c r="EH28" s="7"/>
      <c r="EP28" s="7"/>
      <c r="EX28" s="7"/>
      <c r="FF28" s="7"/>
      <c r="FN28" s="7"/>
      <c r="FV28" s="7"/>
      <c r="GD28" s="7"/>
      <c r="GL28" s="7"/>
      <c r="GT28" s="7"/>
      <c r="HB28" s="7"/>
      <c r="HJ28" s="7"/>
      <c r="HR28" s="7"/>
      <c r="HZ28" s="7"/>
      <c r="IH28" s="7"/>
      <c r="IP28" s="7"/>
    </row>
    <row r="29" spans="1:250" ht="18">
      <c r="A29" t="s">
        <v>67</v>
      </c>
      <c r="B29" s="7" t="e">
        <f>(B12)*B26+B13</f>
        <v>#DIV/0!</v>
      </c>
      <c r="D29" t="s">
        <v>55</v>
      </c>
      <c r="J29" s="7"/>
      <c r="R29" s="7"/>
      <c r="Z29" s="7"/>
      <c r="AH29" s="7"/>
      <c r="AP29" s="7"/>
      <c r="AX29" s="7"/>
      <c r="BF29" s="7"/>
      <c r="BN29" s="7"/>
      <c r="BV29" s="7"/>
      <c r="CD29" s="7"/>
      <c r="CL29" s="7"/>
      <c r="CT29" s="7"/>
      <c r="DB29" s="7"/>
      <c r="DJ29" s="7"/>
      <c r="DR29" s="7"/>
      <c r="DZ29" s="7"/>
      <c r="EH29" s="7"/>
      <c r="EP29" s="7"/>
      <c r="EX29" s="7"/>
      <c r="FF29" s="7"/>
      <c r="FN29" s="7"/>
      <c r="FV29" s="7"/>
      <c r="GD29" s="7"/>
      <c r="GL29" s="7"/>
      <c r="GT29" s="7"/>
      <c r="HB29" s="7"/>
      <c r="HJ29" s="7"/>
      <c r="HR29" s="7"/>
      <c r="HZ29" s="7"/>
      <c r="IH29" s="7"/>
      <c r="IP29" s="7"/>
    </row>
    <row r="31" ht="12.75">
      <c r="A31" s="1" t="s">
        <v>27</v>
      </c>
    </row>
    <row r="33" spans="1:5" ht="12.75">
      <c r="A33" s="12" t="s">
        <v>56</v>
      </c>
      <c r="E33" s="9" t="e">
        <f>B29</f>
        <v>#DIV/0!</v>
      </c>
    </row>
    <row r="34" spans="2:5" ht="12.75">
      <c r="B34" s="4"/>
      <c r="C34" s="4"/>
      <c r="D34" s="4"/>
      <c r="E34" s="4"/>
    </row>
    <row r="35" ht="18">
      <c r="A35" s="2" t="s">
        <v>57</v>
      </c>
    </row>
    <row r="36" ht="13.5" customHeight="1">
      <c r="A36" s="2"/>
    </row>
    <row r="37" ht="12.75" customHeight="1">
      <c r="A37" t="s">
        <v>34</v>
      </c>
    </row>
    <row r="38" ht="18" customHeight="1"/>
    <row r="39" spans="1:4" ht="13.5" customHeight="1">
      <c r="A39" t="s">
        <v>30</v>
      </c>
      <c r="B39" s="11">
        <v>0</v>
      </c>
      <c r="D39" t="s">
        <v>58</v>
      </c>
    </row>
    <row r="41" spans="1:4" ht="18">
      <c r="A41" t="s">
        <v>68</v>
      </c>
      <c r="B41" s="7" t="e">
        <f>B29*(1/(1+B39)^(B19/365))</f>
        <v>#DIV/0!</v>
      </c>
      <c r="D41" t="s">
        <v>60</v>
      </c>
    </row>
    <row r="44" spans="4:5" ht="13.5" customHeight="1">
      <c r="D44" s="5"/>
      <c r="E44" s="5"/>
    </row>
    <row r="45" spans="1:8" ht="12.75">
      <c r="A45" s="1" t="s">
        <v>61</v>
      </c>
      <c r="H45" s="5"/>
    </row>
    <row r="47" spans="1:10" ht="15">
      <c r="A47" s="12" t="s">
        <v>62</v>
      </c>
      <c r="E47" s="5"/>
      <c r="J47" s="13" t="e">
        <f>B41</f>
        <v>#DIV/0!</v>
      </c>
    </row>
    <row r="50" ht="12.75">
      <c r="A50" s="4"/>
    </row>
    <row r="52" ht="13.5" customHeight="1">
      <c r="A52" s="4" t="s">
        <v>63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2"/>
  <sheetViews>
    <sheetView workbookViewId="0" topLeftCell="A1">
      <selection activeCell="A2" sqref="A2"/>
    </sheetView>
  </sheetViews>
  <sheetFormatPr defaultColWidth="9.140625" defaultRowHeight="12.75"/>
  <cols>
    <col min="1" max="1" width="40.57421875" style="0" customWidth="1"/>
    <col min="2" max="2" width="14.00390625" style="0" customWidth="1"/>
    <col min="3" max="3" width="7.7109375" style="0" customWidth="1"/>
    <col min="4" max="4" width="1.1484375" style="0" customWidth="1"/>
    <col min="5" max="5" width="8.28125" style="0" customWidth="1"/>
    <col min="9" max="9" width="2.57421875" style="0" customWidth="1"/>
    <col min="10" max="10" width="13.28125" style="0" customWidth="1"/>
  </cols>
  <sheetData>
    <row r="1" spans="1:256" ht="18">
      <c r="A1" s="2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2.75">
      <c r="A2" s="4" t="s">
        <v>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2.75">
      <c r="A3" s="4" t="s">
        <v>39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ht="12.75">
      <c r="A4" s="1"/>
    </row>
    <row r="5" ht="12.75">
      <c r="A5" s="1"/>
    </row>
    <row r="6" ht="12.75">
      <c r="A6" t="s">
        <v>40</v>
      </c>
    </row>
    <row r="8" spans="1:252" ht="12.75">
      <c r="A8" s="3" t="s">
        <v>1</v>
      </c>
      <c r="B8" s="3" t="s">
        <v>2</v>
      </c>
      <c r="C8" s="3"/>
      <c r="D8" s="3" t="s">
        <v>5</v>
      </c>
      <c r="I8" s="3"/>
      <c r="J8" s="3"/>
      <c r="K8" s="3"/>
      <c r="L8" s="3"/>
      <c r="Q8" s="3"/>
      <c r="R8" s="3"/>
      <c r="S8" s="3"/>
      <c r="T8" s="3"/>
      <c r="Y8" s="3"/>
      <c r="Z8" s="3"/>
      <c r="AA8" s="3"/>
      <c r="AB8" s="3"/>
      <c r="AG8" s="3"/>
      <c r="AH8" s="3"/>
      <c r="AI8" s="3"/>
      <c r="AJ8" s="3"/>
      <c r="AO8" s="3"/>
      <c r="AP8" s="3"/>
      <c r="AQ8" s="3"/>
      <c r="AR8" s="3"/>
      <c r="AW8" s="3"/>
      <c r="AX8" s="3"/>
      <c r="AY8" s="3"/>
      <c r="AZ8" s="3"/>
      <c r="BE8" s="3"/>
      <c r="BF8" s="3"/>
      <c r="BG8" s="3"/>
      <c r="BH8" s="3"/>
      <c r="BM8" s="3"/>
      <c r="BN8" s="3"/>
      <c r="BO8" s="3"/>
      <c r="BP8" s="3"/>
      <c r="BU8" s="3"/>
      <c r="BV8" s="3"/>
      <c r="BW8" s="3"/>
      <c r="BX8" s="3"/>
      <c r="CC8" s="3"/>
      <c r="CD8" s="3"/>
      <c r="CE8" s="3"/>
      <c r="CF8" s="3"/>
      <c r="CK8" s="3"/>
      <c r="CL8" s="3"/>
      <c r="CM8" s="3"/>
      <c r="CN8" s="3"/>
      <c r="CS8" s="3"/>
      <c r="CT8" s="3"/>
      <c r="CU8" s="3"/>
      <c r="CV8" s="3"/>
      <c r="DA8" s="3"/>
      <c r="DB8" s="3"/>
      <c r="DC8" s="3"/>
      <c r="DD8" s="3"/>
      <c r="DI8" s="3"/>
      <c r="DJ8" s="3"/>
      <c r="DK8" s="3"/>
      <c r="DL8" s="3"/>
      <c r="DQ8" s="3"/>
      <c r="DR8" s="3"/>
      <c r="DS8" s="3"/>
      <c r="DT8" s="3"/>
      <c r="DY8" s="3"/>
      <c r="DZ8" s="3"/>
      <c r="EA8" s="3"/>
      <c r="EB8" s="3"/>
      <c r="EG8" s="3"/>
      <c r="EH8" s="3"/>
      <c r="EI8" s="3"/>
      <c r="EJ8" s="3"/>
      <c r="EO8" s="3"/>
      <c r="EP8" s="3"/>
      <c r="EQ8" s="3"/>
      <c r="ER8" s="3"/>
      <c r="EW8" s="3"/>
      <c r="EX8" s="3"/>
      <c r="EY8" s="3"/>
      <c r="EZ8" s="3"/>
      <c r="FE8" s="3"/>
      <c r="FF8" s="3"/>
      <c r="FG8" s="3"/>
      <c r="FH8" s="3"/>
      <c r="FM8" s="3"/>
      <c r="FN8" s="3"/>
      <c r="FO8" s="3"/>
      <c r="FP8" s="3"/>
      <c r="FU8" s="3"/>
      <c r="FV8" s="3"/>
      <c r="FW8" s="3"/>
      <c r="FX8" s="3"/>
      <c r="GC8" s="3"/>
      <c r="GD8" s="3"/>
      <c r="GE8" s="3"/>
      <c r="GF8" s="3"/>
      <c r="GK8" s="3"/>
      <c r="GL8" s="3"/>
      <c r="GM8" s="3"/>
      <c r="GN8" s="3"/>
      <c r="GS8" s="3"/>
      <c r="GT8" s="3"/>
      <c r="GU8" s="3"/>
      <c r="GV8" s="3"/>
      <c r="HA8" s="3"/>
      <c r="HB8" s="3"/>
      <c r="HC8" s="3"/>
      <c r="HD8" s="3"/>
      <c r="HI8" s="3"/>
      <c r="HJ8" s="3"/>
      <c r="HK8" s="3"/>
      <c r="HL8" s="3"/>
      <c r="HQ8" s="3"/>
      <c r="HR8" s="3"/>
      <c r="HS8" s="3"/>
      <c r="HT8" s="3"/>
      <c r="HY8" s="3"/>
      <c r="HZ8" s="3"/>
      <c r="IA8" s="3"/>
      <c r="IB8" s="3"/>
      <c r="IG8" s="3"/>
      <c r="IH8" s="3"/>
      <c r="II8" s="3"/>
      <c r="IJ8" s="3"/>
      <c r="IO8" s="3"/>
      <c r="IP8" s="3"/>
      <c r="IQ8" s="3"/>
      <c r="IR8" s="3"/>
    </row>
    <row r="9" spans="1:4" ht="12.75">
      <c r="A9" t="s">
        <v>3</v>
      </c>
      <c r="B9">
        <v>50</v>
      </c>
      <c r="D9" t="s">
        <v>7</v>
      </c>
    </row>
    <row r="10" spans="1:4" ht="12.75">
      <c r="A10" t="s">
        <v>4</v>
      </c>
      <c r="B10">
        <v>100</v>
      </c>
      <c r="D10" t="s">
        <v>6</v>
      </c>
    </row>
    <row r="11" spans="1:4" ht="12.75">
      <c r="A11" t="s">
        <v>41</v>
      </c>
      <c r="B11" s="5">
        <v>10000</v>
      </c>
      <c r="D11" t="s">
        <v>9</v>
      </c>
    </row>
    <row r="12" spans="1:250" ht="12.75">
      <c r="A12" t="s">
        <v>42</v>
      </c>
      <c r="B12" s="5">
        <f>B11/B10</f>
        <v>100</v>
      </c>
      <c r="D12" t="s">
        <v>12</v>
      </c>
      <c r="J12" s="5"/>
      <c r="R12" s="5"/>
      <c r="Z12" s="5"/>
      <c r="AH12" s="5"/>
      <c r="AP12" s="5"/>
      <c r="AX12" s="5"/>
      <c r="BF12" s="5"/>
      <c r="BN12" s="5"/>
      <c r="BV12" s="5"/>
      <c r="CD12" s="5"/>
      <c r="CL12" s="5"/>
      <c r="CT12" s="5"/>
      <c r="DB12" s="5"/>
      <c r="DJ12" s="5"/>
      <c r="DR12" s="5"/>
      <c r="DZ12" s="5"/>
      <c r="EH12" s="5"/>
      <c r="EP12" s="5"/>
      <c r="EX12" s="5"/>
      <c r="FF12" s="5"/>
      <c r="FN12" s="5"/>
      <c r="FV12" s="5"/>
      <c r="GD12" s="5"/>
      <c r="GL12" s="5"/>
      <c r="GT12" s="5"/>
      <c r="HB12" s="5"/>
      <c r="HJ12" s="5"/>
      <c r="HR12" s="5"/>
      <c r="HZ12" s="5"/>
      <c r="IH12" s="5"/>
      <c r="IP12" s="5"/>
    </row>
    <row r="13" spans="1:250" ht="12.75">
      <c r="A13" t="s">
        <v>43</v>
      </c>
      <c r="B13" s="5">
        <v>10</v>
      </c>
      <c r="D13" t="s">
        <v>44</v>
      </c>
      <c r="J13" s="5"/>
      <c r="R13" s="5"/>
      <c r="Z13" s="5"/>
      <c r="AH13" s="5"/>
      <c r="AP13" s="5"/>
      <c r="AX13" s="5"/>
      <c r="BF13" s="5"/>
      <c r="BN13" s="5"/>
      <c r="BV13" s="5"/>
      <c r="CD13" s="5"/>
      <c r="CL13" s="5"/>
      <c r="CT13" s="5"/>
      <c r="DB13" s="5"/>
      <c r="DJ13" s="5"/>
      <c r="DR13" s="5"/>
      <c r="DZ13" s="5"/>
      <c r="EH13" s="5"/>
      <c r="EP13" s="5"/>
      <c r="EX13" s="5"/>
      <c r="FF13" s="5"/>
      <c r="FN13" s="5"/>
      <c r="FV13" s="5"/>
      <c r="GD13" s="5"/>
      <c r="GL13" s="5"/>
      <c r="GT13" s="5"/>
      <c r="HB13" s="5"/>
      <c r="HJ13" s="5"/>
      <c r="HR13" s="5"/>
      <c r="HZ13" s="5"/>
      <c r="IH13" s="5"/>
      <c r="IP13" s="5"/>
    </row>
    <row r="14" spans="1:250" ht="12.75">
      <c r="A14" t="s">
        <v>18</v>
      </c>
      <c r="B14" s="6">
        <f>B10/B9</f>
        <v>2</v>
      </c>
      <c r="D14" t="s">
        <v>12</v>
      </c>
      <c r="J14" s="6"/>
      <c r="R14" s="6"/>
      <c r="Z14" s="6"/>
      <c r="AH14" s="6"/>
      <c r="AP14" s="6"/>
      <c r="AX14" s="6"/>
      <c r="BF14" s="6"/>
      <c r="BN14" s="6"/>
      <c r="BV14" s="6"/>
      <c r="CD14" s="6"/>
      <c r="CL14" s="6"/>
      <c r="CT14" s="6"/>
      <c r="DB14" s="6"/>
      <c r="DJ14" s="6"/>
      <c r="DR14" s="6"/>
      <c r="DZ14" s="6"/>
      <c r="EH14" s="6"/>
      <c r="EP14" s="6"/>
      <c r="EX14" s="6"/>
      <c r="FF14" s="6"/>
      <c r="FN14" s="6"/>
      <c r="FV14" s="6"/>
      <c r="GD14" s="6"/>
      <c r="GL14" s="6"/>
      <c r="GT14" s="6"/>
      <c r="HB14" s="6"/>
      <c r="HJ14" s="6"/>
      <c r="HR14" s="6"/>
      <c r="HZ14" s="6"/>
      <c r="IH14" s="6"/>
      <c r="IP14" s="6"/>
    </row>
    <row r="15" spans="2:250" ht="12.75">
      <c r="B15" s="5"/>
      <c r="J15" s="5"/>
      <c r="R15" s="5"/>
      <c r="Z15" s="5"/>
      <c r="AH15" s="5"/>
      <c r="AP15" s="5"/>
      <c r="AX15" s="5"/>
      <c r="BF15" s="5"/>
      <c r="BN15" s="5"/>
      <c r="BV15" s="5"/>
      <c r="CD15" s="5"/>
      <c r="CL15" s="5"/>
      <c r="CT15" s="5"/>
      <c r="DB15" s="5"/>
      <c r="DJ15" s="5"/>
      <c r="DR15" s="5"/>
      <c r="DZ15" s="5"/>
      <c r="EH15" s="5"/>
      <c r="EP15" s="5"/>
      <c r="EX15" s="5"/>
      <c r="FF15" s="5"/>
      <c r="FN15" s="5"/>
      <c r="FV15" s="5"/>
      <c r="GD15" s="5"/>
      <c r="GL15" s="5"/>
      <c r="GT15" s="5"/>
      <c r="HB15" s="5"/>
      <c r="HJ15" s="5"/>
      <c r="HR15" s="5"/>
      <c r="HZ15" s="5"/>
      <c r="IH15" s="5"/>
      <c r="IP15" s="5"/>
    </row>
    <row r="16" spans="1:250" ht="12.75">
      <c r="A16" t="s">
        <v>45</v>
      </c>
      <c r="B16" s="8">
        <f>(B12)*B14</f>
        <v>200</v>
      </c>
      <c r="D16" t="s">
        <v>46</v>
      </c>
      <c r="J16" s="8"/>
      <c r="R16" s="8"/>
      <c r="Z16" s="8"/>
      <c r="AH16" s="8"/>
      <c r="AP16" s="8"/>
      <c r="AX16" s="8"/>
      <c r="BF16" s="8"/>
      <c r="BN16" s="8"/>
      <c r="BV16" s="8"/>
      <c r="CD16" s="8"/>
      <c r="CL16" s="8"/>
      <c r="CT16" s="8"/>
      <c r="DB16" s="8"/>
      <c r="DJ16" s="8"/>
      <c r="DR16" s="8"/>
      <c r="DZ16" s="8"/>
      <c r="EH16" s="8"/>
      <c r="EP16" s="8"/>
      <c r="EX16" s="8"/>
      <c r="FF16" s="8"/>
      <c r="FN16" s="8"/>
      <c r="FV16" s="8"/>
      <c r="GD16" s="8"/>
      <c r="GL16" s="8"/>
      <c r="GT16" s="8"/>
      <c r="HB16" s="8"/>
      <c r="HJ16" s="8"/>
      <c r="HR16" s="8"/>
      <c r="HZ16" s="8"/>
      <c r="IH16" s="8"/>
      <c r="IP16" s="8"/>
    </row>
    <row r="17" spans="1:250" ht="12.75">
      <c r="A17" t="s">
        <v>47</v>
      </c>
      <c r="B17" s="5">
        <f>(B12)*B14+B13</f>
        <v>210</v>
      </c>
      <c r="D17" t="s">
        <v>48</v>
      </c>
      <c r="J17" s="5"/>
      <c r="R17" s="5"/>
      <c r="Z17" s="5"/>
      <c r="AH17" s="5"/>
      <c r="AP17" s="5"/>
      <c r="AX17" s="5"/>
      <c r="BF17" s="5"/>
      <c r="BN17" s="5"/>
      <c r="BV17" s="5"/>
      <c r="CD17" s="5"/>
      <c r="CL17" s="5"/>
      <c r="CT17" s="5"/>
      <c r="DB17" s="5"/>
      <c r="DJ17" s="5"/>
      <c r="DR17" s="5"/>
      <c r="DZ17" s="5"/>
      <c r="EH17" s="5"/>
      <c r="EP17" s="5"/>
      <c r="EX17" s="5"/>
      <c r="FF17" s="5"/>
      <c r="FN17" s="5"/>
      <c r="FV17" s="5"/>
      <c r="GD17" s="5"/>
      <c r="GL17" s="5"/>
      <c r="GT17" s="5"/>
      <c r="HB17" s="5"/>
      <c r="HJ17" s="5"/>
      <c r="HR17" s="5"/>
      <c r="HZ17" s="5"/>
      <c r="IH17" s="5"/>
      <c r="IP17" s="5"/>
    </row>
    <row r="18" spans="2:250" ht="12.75">
      <c r="B18" s="5"/>
      <c r="J18" s="5"/>
      <c r="R18" s="5"/>
      <c r="Z18" s="5"/>
      <c r="AH18" s="5"/>
      <c r="AP18" s="5"/>
      <c r="AX18" s="5"/>
      <c r="BF18" s="5"/>
      <c r="BN18" s="5"/>
      <c r="BV18" s="5"/>
      <c r="CD18" s="5"/>
      <c r="CL18" s="5"/>
      <c r="CT18" s="5"/>
      <c r="DB18" s="5"/>
      <c r="DJ18" s="5"/>
      <c r="DR18" s="5"/>
      <c r="DZ18" s="5"/>
      <c r="EH18" s="5"/>
      <c r="EP18" s="5"/>
      <c r="EX18" s="5"/>
      <c r="FF18" s="5"/>
      <c r="FN18" s="5"/>
      <c r="FV18" s="5"/>
      <c r="GD18" s="5"/>
      <c r="GL18" s="5"/>
      <c r="GT18" s="5"/>
      <c r="HB18" s="5"/>
      <c r="HJ18" s="5"/>
      <c r="HR18" s="5"/>
      <c r="HZ18" s="5"/>
      <c r="IH18" s="5"/>
      <c r="IP18" s="5"/>
    </row>
    <row r="19" spans="1:4" ht="12.75">
      <c r="A19" t="s">
        <v>13</v>
      </c>
      <c r="B19">
        <v>300</v>
      </c>
      <c r="D19" t="s">
        <v>19</v>
      </c>
    </row>
    <row r="20" spans="1:2" ht="12.75">
      <c r="A20" t="s">
        <v>16</v>
      </c>
      <c r="B20">
        <v>10</v>
      </c>
    </row>
    <row r="21" spans="1:2" ht="12.75">
      <c r="A21" t="s">
        <v>49</v>
      </c>
      <c r="B21" s="5">
        <v>1000</v>
      </c>
    </row>
    <row r="22" spans="1:2" ht="12.75">
      <c r="A22" t="s">
        <v>50</v>
      </c>
      <c r="B22" s="6">
        <v>24</v>
      </c>
    </row>
    <row r="23" spans="1:250" ht="12.75">
      <c r="A23" t="s">
        <v>51</v>
      </c>
      <c r="B23" s="5">
        <f>B21/B22</f>
        <v>41.666666666666664</v>
      </c>
      <c r="D23" t="s">
        <v>12</v>
      </c>
      <c r="J23" s="5"/>
      <c r="R23" s="5"/>
      <c r="Z23" s="5"/>
      <c r="AH23" s="5"/>
      <c r="AP23" s="5"/>
      <c r="AX23" s="5"/>
      <c r="BF23" s="5"/>
      <c r="BN23" s="5"/>
      <c r="BV23" s="5"/>
      <c r="CD23" s="5"/>
      <c r="CL23" s="5"/>
      <c r="CT23" s="5"/>
      <c r="DB23" s="5"/>
      <c r="DJ23" s="5"/>
      <c r="DR23" s="5"/>
      <c r="DZ23" s="5"/>
      <c r="EH23" s="5"/>
      <c r="EP23" s="5"/>
      <c r="EX23" s="5"/>
      <c r="FF23" s="5"/>
      <c r="FN23" s="5"/>
      <c r="FV23" s="5"/>
      <c r="GD23" s="5"/>
      <c r="GL23" s="5"/>
      <c r="GT23" s="5"/>
      <c r="HB23" s="5"/>
      <c r="HJ23" s="5"/>
      <c r="HR23" s="5"/>
      <c r="HZ23" s="5"/>
      <c r="IH23" s="5"/>
      <c r="IP23" s="5"/>
    </row>
    <row r="24" spans="1:4" ht="12.75">
      <c r="A24" t="s">
        <v>22</v>
      </c>
      <c r="B24">
        <f>B10-B22</f>
        <v>76</v>
      </c>
      <c r="D24" t="s">
        <v>12</v>
      </c>
    </row>
    <row r="25" spans="1:4" ht="12.75">
      <c r="A25" t="s">
        <v>23</v>
      </c>
      <c r="B25">
        <f>B9-B20</f>
        <v>40</v>
      </c>
      <c r="D25" t="s">
        <v>12</v>
      </c>
    </row>
    <row r="26" spans="1:2" ht="12.75">
      <c r="A26" t="s">
        <v>24</v>
      </c>
      <c r="B26">
        <f>B24/B25</f>
        <v>1.9</v>
      </c>
    </row>
    <row r="28" spans="1:250" ht="18">
      <c r="A28" t="s">
        <v>52</v>
      </c>
      <c r="B28" s="7">
        <f>(B12)*B26</f>
        <v>190</v>
      </c>
      <c r="D28" t="s">
        <v>53</v>
      </c>
      <c r="J28" s="7"/>
      <c r="R28" s="7"/>
      <c r="Z28" s="7"/>
      <c r="AH28" s="7"/>
      <c r="AP28" s="7"/>
      <c r="AX28" s="7"/>
      <c r="BF28" s="7"/>
      <c r="BN28" s="7"/>
      <c r="BV28" s="7"/>
      <c r="CD28" s="7"/>
      <c r="CL28" s="7"/>
      <c r="CT28" s="7"/>
      <c r="DB28" s="7"/>
      <c r="DJ28" s="7"/>
      <c r="DR28" s="7"/>
      <c r="DZ28" s="7"/>
      <c r="EH28" s="7"/>
      <c r="EP28" s="7"/>
      <c r="EX28" s="7"/>
      <c r="FF28" s="7"/>
      <c r="FN28" s="7"/>
      <c r="FV28" s="7"/>
      <c r="GD28" s="7"/>
      <c r="GL28" s="7"/>
      <c r="GT28" s="7"/>
      <c r="HB28" s="7"/>
      <c r="HJ28" s="7"/>
      <c r="HR28" s="7"/>
      <c r="HZ28" s="7"/>
      <c r="IH28" s="7"/>
      <c r="IP28" s="7"/>
    </row>
    <row r="29" spans="1:250" ht="18">
      <c r="A29" t="s">
        <v>54</v>
      </c>
      <c r="B29" s="7">
        <f>(B12)*B26+B13</f>
        <v>200</v>
      </c>
      <c r="D29" t="s">
        <v>55</v>
      </c>
      <c r="J29" s="7"/>
      <c r="R29" s="7"/>
      <c r="Z29" s="7"/>
      <c r="AH29" s="7"/>
      <c r="AP29" s="7"/>
      <c r="AX29" s="7"/>
      <c r="BF29" s="7"/>
      <c r="BN29" s="7"/>
      <c r="BV29" s="7"/>
      <c r="CD29" s="7"/>
      <c r="CL29" s="7"/>
      <c r="CT29" s="7"/>
      <c r="DB29" s="7"/>
      <c r="DJ29" s="7"/>
      <c r="DR29" s="7"/>
      <c r="DZ29" s="7"/>
      <c r="EH29" s="7"/>
      <c r="EP29" s="7"/>
      <c r="EX29" s="7"/>
      <c r="FF29" s="7"/>
      <c r="FN29" s="7"/>
      <c r="FV29" s="7"/>
      <c r="GD29" s="7"/>
      <c r="GL29" s="7"/>
      <c r="GT29" s="7"/>
      <c r="HB29" s="7"/>
      <c r="HJ29" s="7"/>
      <c r="HR29" s="7"/>
      <c r="HZ29" s="7"/>
      <c r="IH29" s="7"/>
      <c r="IP29" s="7"/>
    </row>
    <row r="31" ht="12.75">
      <c r="A31" s="1" t="s">
        <v>27</v>
      </c>
    </row>
    <row r="33" spans="1:5" ht="12.75">
      <c r="A33" s="12" t="s">
        <v>56</v>
      </c>
      <c r="E33" s="9">
        <f>B29</f>
        <v>200</v>
      </c>
    </row>
    <row r="34" spans="2:5" ht="12.75">
      <c r="B34" s="4"/>
      <c r="C34" s="4"/>
      <c r="D34" s="4"/>
      <c r="E34" s="4"/>
    </row>
    <row r="35" ht="18">
      <c r="A35" s="2" t="s">
        <v>57</v>
      </c>
    </row>
    <row r="36" ht="13.5" customHeight="1">
      <c r="A36" s="2"/>
    </row>
    <row r="37" ht="12.75" customHeight="1">
      <c r="A37" t="s">
        <v>34</v>
      </c>
    </row>
    <row r="38" ht="18" customHeight="1"/>
    <row r="39" spans="1:4" ht="13.5" customHeight="1">
      <c r="A39" t="s">
        <v>30</v>
      </c>
      <c r="B39" s="11">
        <v>0.07</v>
      </c>
      <c r="D39" t="s">
        <v>58</v>
      </c>
    </row>
    <row r="41" spans="1:4" ht="18">
      <c r="A41" t="s">
        <v>59</v>
      </c>
      <c r="B41" s="7">
        <f>B29*(1/(1+B39)^(B19/365))</f>
        <v>189.1816223583256</v>
      </c>
      <c r="D41" t="s">
        <v>60</v>
      </c>
    </row>
    <row r="44" spans="4:5" ht="13.5" customHeight="1">
      <c r="D44" s="5"/>
      <c r="E44" s="5"/>
    </row>
    <row r="45" spans="1:8" ht="12.75">
      <c r="A45" s="1" t="s">
        <v>61</v>
      </c>
      <c r="H45" s="5"/>
    </row>
    <row r="47" spans="1:10" ht="15">
      <c r="A47" s="12" t="s">
        <v>62</v>
      </c>
      <c r="E47" s="5"/>
      <c r="J47" s="13">
        <f>B41</f>
        <v>189.1816223583256</v>
      </c>
    </row>
    <row r="50" ht="12.75">
      <c r="A50" s="4"/>
    </row>
    <row r="52" ht="13.5" customHeight="1">
      <c r="A52" s="4" t="s">
        <v>63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Allis</dc:creator>
  <cp:keywords/>
  <dc:description/>
  <cp:lastModifiedBy>Ryan Allis</cp:lastModifiedBy>
  <dcterms:created xsi:type="dcterms:W3CDTF">2002-12-16T17:27:21Z</dcterms:created>
  <dcterms:modified xsi:type="dcterms:W3CDTF">2002-07-17T01:58:24Z</dcterms:modified>
  <cp:category/>
  <cp:version/>
  <cp:contentType/>
  <cp:contentStatus/>
</cp:coreProperties>
</file>